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et.Sagyndykov\Desktop\ЗАКУПКИ 2020г\ПЛАН 2020г\"/>
    </mc:Choice>
  </mc:AlternateContent>
  <bookViews>
    <workbookView xWindow="0" yWindow="105" windowWidth="19155" windowHeight="11760"/>
  </bookViews>
  <sheets>
    <sheet name="Приложение № 1" sheetId="1" r:id="rId1"/>
  </sheets>
  <definedNames>
    <definedName name="_xlnm._FilterDatabase" localSheetId="0" hidden="1">'Приложение № 1'!$V$1:$X$92</definedName>
    <definedName name="_xlnm.Print_Area" localSheetId="0">'Приложение № 1'!$A$1:$Y$67</definedName>
  </definedNames>
  <calcPr calcId="152511"/>
</workbook>
</file>

<file path=xl/calcChain.xml><?xml version="1.0" encoding="utf-8"?>
<calcChain xmlns="http://schemas.openxmlformats.org/spreadsheetml/2006/main">
  <c r="U61" i="1" l="1"/>
  <c r="T61" i="1"/>
  <c r="S61" i="1"/>
  <c r="U60" i="1" l="1"/>
  <c r="T60" i="1"/>
  <c r="S60" i="1"/>
  <c r="T58" i="1" l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R46" i="1"/>
  <c r="U46" i="1" s="1"/>
  <c r="Q46" i="1"/>
  <c r="T46" i="1" s="1"/>
  <c r="P46" i="1"/>
  <c r="S46" i="1" s="1"/>
  <c r="R45" i="1"/>
  <c r="U45" i="1" s="1"/>
  <c r="Q45" i="1"/>
  <c r="T45" i="1" s="1"/>
  <c r="P45" i="1"/>
  <c r="S45" i="1" s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T63" i="1" l="1"/>
  <c r="S63" i="1"/>
  <c r="U63" i="1"/>
</calcChain>
</file>

<file path=xl/sharedStrings.xml><?xml version="1.0" encoding="utf-8"?>
<sst xmlns="http://schemas.openxmlformats.org/spreadsheetml/2006/main" count="479" uniqueCount="180">
  <si>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</si>
  <si>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</si>
  <si>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</si>
  <si>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</si>
  <si>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</si>
  <si>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</si>
  <si>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</si>
  <si>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</si>
  <si>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</si>
  <si>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</si>
  <si>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</si>
  <si>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</si>
  <si>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</si>
  <si>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</si>
  <si>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</si>
  <si>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</si>
  <si>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</si>
  <si>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</si>
  <si>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</si>
  <si>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</si>
  <si>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</si>
  <si>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</si>
  <si>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</si>
  <si>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</si>
  <si>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</si>
  <si>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</si>
  <si>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</si>
  <si>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</si>
  <si>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</si>
  <si>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</si>
  <si>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</si>
  <si>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</si>
  <si>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</si>
  <si>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</si>
  <si>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</si>
  <si>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</si>
  <si>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</si>
  <si>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</si>
  <si>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</si>
  <si>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</si>
  <si>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</si>
  <si>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</si>
  <si>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</si>
  <si>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06 Из одного источника</t>
  </si>
  <si>
    <t>Одна услуга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</si>
  <si>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</si>
  <si>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Исполнитель: Главный менеджер Административного департамента Сериков Б.Е. тел. 8 (727) 244 55 66 (вн. 1113)</t>
  </si>
  <si>
    <t>СП/РФ</t>
  </si>
  <si>
    <t>АДБ жаңа қарыз қаражатын пайдаланғаны жөнінде есеп дайындау үшін  аудиторлық қызметтер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</si>
  <si>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</si>
  <si>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</si>
  <si>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</si>
  <si>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</si>
  <si>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</si>
  <si>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</si>
  <si>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</si>
  <si>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</si>
  <si>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Халықаралық қаржылық есептер стандарттарына сәйкес «Бәйтерек» ұлттық басқарушы холдингі» АҚ мен компаниялар тобының 2019-2021 жылдардағы жалпы және жеке қаржылық есептеріне аудит жүргізу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</si>
  <si>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</si>
  <si>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</si>
  <si>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</si>
  <si>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</si>
  <si>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Кәсіпқой бағдарламалық жасақтаманы пайдалануға лицензия беру қызметтері</t>
  </si>
  <si>
    <t>Услуги по предоставлению лицензий на право использования  программного обеспечения профессионального</t>
  </si>
  <si>
    <t>Лицензияттын ЭВМ Кәсібқой бағдарламалық жасақтамасын қолдану құқығына лицензия беру бойынша көрсетілетін қызметтер. Бірақ лицензият ешқандай мүліктік құқықтарға ие бола алмайды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</si>
  <si>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</si>
  <si>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Котировкалар базасына қол жеткізуді қамтамасыз ету бойынша қызметтер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</si>
  <si>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</si>
  <si>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</si>
  <si>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</si>
  <si>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</si>
  <si>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</si>
  <si>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Рейтингтік агенттіктердің  қызметтері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</si>
  <si>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</si>
  <si>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</si>
  <si>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</si>
  <si>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</si>
  <si>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</si>
  <si>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Басқа топтарға қосылмаған желідегі басқа мазмұнды жариялау (орналастыру) бойынша қызметтер,</t>
  </si>
  <si>
    <t>мүлікті сатуға арналған электрондық алаңның қызметтері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</si>
  <si>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</si>
  <si>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</si>
  <si>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</si>
  <si>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Қордың ағымдағы қызметін қамтамасыз ету бойынша әкімшілік персонал аутсорсингі</t>
  </si>
  <si>
    <t>аутсорсинг административного персонала по обеспечению текущей деятельности Фонда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</si>
  <si>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</si>
  <si>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</si>
  <si>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сентябрь 2018 года</t>
  </si>
  <si>
    <t>с 01 января 2019 года по 31 декабря 2021 года</t>
  </si>
  <si>
    <t>ДУЧР</t>
  </si>
  <si>
    <t>78.30.12.11.00.00.00</t>
  </si>
  <si>
    <t>Персонал аутсорсингі бойынша қызметі</t>
  </si>
  <si>
    <t>Услуги по аутсорсингу персонала</t>
  </si>
  <si>
    <t>Қордың қаржылық және қаржылық емес бағдарламасына қызмет көрсету бйынша персонал аутсорсингі қызметі</t>
  </si>
  <si>
    <t>аутсорсинг персонала по обслуживанию финансовых и нефинансовых программ Фонда</t>
  </si>
  <si>
    <t>Кеңсе жайларын жалдау бойынша қызметер</t>
  </si>
  <si>
    <t>Услуги по аренде офисных помещений</t>
  </si>
  <si>
    <t>Кеңсе жайларын жалға алу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</si>
  <si>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</si>
  <si>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</si>
  <si>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</si>
  <si>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</si>
  <si>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</si>
  <si>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</si>
  <si>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>Кеңсе жайларын жалға алу Шымкент қ.</t>
  </si>
  <si>
    <t xml:space="preserve">Аренда офисных помещений в г. Шымкент </t>
  </si>
  <si>
    <t xml:space="preserve">Аренда офисных помещений в г. Туркестан </t>
  </si>
  <si>
    <t>Кеңсе жайларын жалға алу Түркістан қ.</t>
  </si>
  <si>
    <t xml:space="preserve">Кеңсе жайларын жалға алу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</si>
  <si>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</si>
  <si>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</si>
  <si>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</si>
  <si>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</si>
  <si>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</si>
  <si>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Қызметтік автокөліктерге арналған тұақ орнын жалға алу және пайдалану қызметтері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</si>
  <si>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</si>
  <si>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</si>
  <si>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</si>
  <si>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</si>
  <si>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</si>
  <si>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</si>
  <si>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Кеңсе жайларын жалға алу Ақтау қ.</t>
  </si>
  <si>
    <t>Кеңсе жайларын жалға алу Жаңаөзен қ.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</si>
  <si>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</si>
  <si>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</si>
  <si>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</si>
  <si>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</si>
  <si>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</si>
  <si>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</si>
  <si>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Кеңсе жайларын жалға алу Семей қ.</t>
  </si>
  <si>
    <t>РФ по ВКО</t>
  </si>
  <si>
    <t>632810000</t>
  </si>
  <si>
    <t>Аренда офисных помещений в ДВГО</t>
  </si>
  <si>
    <t>Кеңсе жайларын жалға алу ДВГО</t>
  </si>
  <si>
    <t>ДВГО</t>
  </si>
  <si>
    <t>63.11.19.20.30.00.00</t>
  </si>
  <si>
    <t>Серверге орналастыру және басқару қызметі</t>
  </si>
  <si>
    <t>Услуги по администрированию и размещению серверов</t>
  </si>
  <si>
    <t>Серверлік және желілік құрылғыны орналастыру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</si>
  <si>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</si>
  <si>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</si>
  <si>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</si>
  <si>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</si>
  <si>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</si>
  <si>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</si>
  <si>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</si>
  <si>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</si>
  <si>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Архивтік істерді қалыптастыру қызметтері: 
мұрағаттарды өңдеу, құжаттарды сақтау,</t>
  </si>
  <si>
    <t>АД</t>
  </si>
  <si>
    <t>Услуги по наблюдению кредитного рейтинга Moodys</t>
  </si>
  <si>
    <t>Кредиттік рейтингті бақылау   қызметтері  Moodys</t>
  </si>
  <si>
    <t>октябрь 2019 года</t>
  </si>
  <si>
    <t xml:space="preserve">Услуги по наблюдению кредитного рейтинга Standard and Poors </t>
  </si>
  <si>
    <t xml:space="preserve">Кредиттік рейтингті бақылау   қызметтері 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</si>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</sst>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4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4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9" applyNumberFormat="1" applyFont="1" applyFill="1" applyBorder="1" applyAlignment="1">
      <alignment horizontal="center" vertical="center" wrapText="1"/>
    </xf>
    <xf numFmtId="0" fontId="5" fillId="0" borderId="25" xfId="89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9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9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9" applyNumberFormat="1" applyFont="1" applyFill="1" applyBorder="1" applyAlignment="1">
      <alignment horizontal="center" vertical="center" wrapText="1"/>
    </xf>
    <xf numFmtId="165" fontId="9" fillId="3" borderId="25" xfId="0" applyNumberFormat="1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9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</cellXfs>
  <cellStyles count="124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2 2 2" xfId="90"/>
    <cellStyle name="Обычный 10 2 3" xfId="91"/>
    <cellStyle name="Обычный 10 3" xfId="39"/>
    <cellStyle name="Обычный 10 3 2" xfId="40"/>
    <cellStyle name="Обычный 10 3 2 2" xfId="93"/>
    <cellStyle name="Обычный 10 3 3" xfId="92"/>
    <cellStyle name="Обычный 10 4" xfId="41"/>
    <cellStyle name="Обычный 10 4 2" xfId="42"/>
    <cellStyle name="Обычный 10 4 2 2" xfId="95"/>
    <cellStyle name="Обычный 10 4 3" xfId="94"/>
    <cellStyle name="Обычный 10 5" xfId="43"/>
    <cellStyle name="Обычный 10 5 2" xfId="96"/>
    <cellStyle name="Обычный 11" xfId="44"/>
    <cellStyle name="Обычный 11 2" xfId="45"/>
    <cellStyle name="Обычный 11 2 2" xfId="98"/>
    <cellStyle name="Обычный 11 3" xfId="97"/>
    <cellStyle name="Обычный 12" xfId="46"/>
    <cellStyle name="Обычный 12 2" xfId="99"/>
    <cellStyle name="Обычный 13" xfId="47"/>
    <cellStyle name="Обычный 13 2" xfId="48"/>
    <cellStyle name="Обычный 13 2 2" xfId="101"/>
    <cellStyle name="Обычный 13 3" xfId="100"/>
    <cellStyle name="Обычный 14" xfId="49"/>
    <cellStyle name="Обычный 14 2" xfId="102"/>
    <cellStyle name="Обычный 15" xfId="50"/>
    <cellStyle name="Обычный 15 2" xfId="103"/>
    <cellStyle name="Обычный 16" xfId="51"/>
    <cellStyle name="Обычный 16 2" xfId="104"/>
    <cellStyle name="Обычный 17" xfId="52"/>
    <cellStyle name="Обычный 17 2" xfId="105"/>
    <cellStyle name="Обычный 18" xfId="53"/>
    <cellStyle name="Обычный 18 2" xfId="106"/>
    <cellStyle name="Обычный 19" xfId="54"/>
    <cellStyle name="Обычный 19 2" xfId="55"/>
    <cellStyle name="Обычный 19 2 2" xfId="56"/>
    <cellStyle name="Обычный 19 2 2 2" xfId="109"/>
    <cellStyle name="Обычный 19 2 3" xfId="108"/>
    <cellStyle name="Обычный 19 3" xfId="57"/>
    <cellStyle name="Обычный 19 3 2" xfId="110"/>
    <cellStyle name="Обычный 19 4" xfId="10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0 2" xfId="111"/>
    <cellStyle name="Обычный 21" xfId="89"/>
    <cellStyle name="Обычный 21 2" xfId="123"/>
    <cellStyle name="Обычный 24" xfId="61"/>
    <cellStyle name="Обычный 24 2" xfId="112"/>
    <cellStyle name="Обычный 26" xfId="62"/>
    <cellStyle name="Обычный 26 2" xfId="63"/>
    <cellStyle name="Обычный 26 2 2" xfId="114"/>
    <cellStyle name="Обычный 26 3" xfId="113"/>
    <cellStyle name="Обычный 3" xfId="64"/>
    <cellStyle name="Обычный 3 4" xfId="65"/>
    <cellStyle name="Обычный 32" xfId="66"/>
    <cellStyle name="Обычный 32 2" xfId="115"/>
    <cellStyle name="Обычный 33" xfId="67"/>
    <cellStyle name="Обычный 33 2" xfId="116"/>
    <cellStyle name="Обычный 34" xfId="68"/>
    <cellStyle name="Обычный 34 2" xfId="117"/>
    <cellStyle name="Обычный 35" xfId="69"/>
    <cellStyle name="Обычный 4" xfId="70"/>
    <cellStyle name="Обычный 4 2" xfId="71"/>
    <cellStyle name="Обычный 4 2 2" xfId="118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8 2" xfId="119"/>
    <cellStyle name="Обычный 9" xfId="80"/>
    <cellStyle name="Обычный 9 2" xfId="120"/>
    <cellStyle name="Обычный 9 8" xfId="81"/>
    <cellStyle name="Обычный 9 9" xfId="82"/>
    <cellStyle name="Процентный 2" xfId="83"/>
    <cellStyle name="Процентный 2 2" xfId="121"/>
    <cellStyle name="Стиль 1" xfId="84"/>
    <cellStyle name="Стиль 1 2" xfId="85"/>
    <cellStyle name="Финансовый 2" xfId="86"/>
    <cellStyle name="Финансовый 2 2" xfId="87"/>
    <cellStyle name="Финансовый 5" xfId="88"/>
    <cellStyle name="Финансовый 5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topLeftCell="F49" zoomScale="70" zoomScaleNormal="70" zoomScaleSheetLayoutView="70" zoomScalePageLayoutView="70" workbookViewId="0">
      <selection activeCell="W71" sqref="W71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6.85546875" style="2" customWidth="1" outlineLevel="1"/>
    <col min="3" max="3" width="7.5703125" style="2" customWidth="1" outlineLevel="1"/>
    <col min="4" max="4" width="10.7109375" style="2" customWidth="1"/>
    <col min="5" max="5" width="23.85546875" style="2" customWidth="1" outlineLevel="1"/>
    <col min="6" max="6" width="25.42578125" style="2" customWidth="1" outlineLevel="1"/>
    <col min="7" max="7" width="32.7109375" style="2" customWidth="1" outlineLevel="1"/>
    <col min="8" max="8" width="27.5703125" style="2" customWidth="1" outlineLevel="1"/>
    <col min="9" max="9" width="23.42578125" style="2" customWidth="1" outlineLevel="1"/>
    <col min="10" max="10" width="25.7109375" style="2" customWidth="1"/>
    <col min="11" max="11" width="15" style="2" customWidth="1" outlineLevel="1"/>
    <col min="12" max="12" width="7.85546875" style="2" customWidth="1"/>
    <col min="13" max="13" width="6.7109375" style="2" customWidth="1"/>
    <col min="14" max="14" width="7" style="2" customWidth="1"/>
    <col min="15" max="15" width="6.7109375" style="2" customWidth="1"/>
    <col min="16" max="16" width="14.7109375" style="2" customWidth="1" outlineLevel="1"/>
    <col min="17" max="17" width="16.28515625" style="2" customWidth="1" outlineLevel="1"/>
    <col min="18" max="18" width="16" style="2" customWidth="1" outlineLevel="1"/>
    <col min="19" max="19" width="15.5703125" style="2" customWidth="1" outlineLevel="1"/>
    <col min="20" max="20" width="15.85546875" style="2" customWidth="1" outlineLevel="1"/>
    <col min="21" max="21" width="15.28515625" style="2" customWidth="1" outlineLevel="1"/>
    <col min="22" max="22" width="20.5703125" style="2" customWidth="1" outlineLevel="1"/>
    <col min="23" max="23" width="23.5703125" style="3" customWidth="1" outlineLevel="1"/>
    <col min="24" max="24" width="17.85546875" style="2" customWidth="1"/>
    <col min="25" max="25" width="12.42578125" style="4" customWidth="1"/>
    <col min="26" max="26" width="26" style="2" customWidth="1"/>
    <col min="27" max="16384" width="31.8554687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88" t="s">
        <v>1</v>
      </c>
      <c r="B6" s="89"/>
      <c r="C6" s="90"/>
      <c r="D6" s="88" t="s">
        <v>2</v>
      </c>
      <c r="E6" s="89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33" t="s">
        <v>154</v>
      </c>
    </row>
    <row r="7" spans="1:25" s="6" customFormat="1" ht="13.5" thickBot="1">
      <c r="A7" s="91">
        <v>1</v>
      </c>
      <c r="B7" s="92"/>
      <c r="C7" s="93"/>
      <c r="D7" s="91">
        <v>2</v>
      </c>
      <c r="E7" s="92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33" t="s">
        <v>155</v>
      </c>
    </row>
    <row r="8" spans="1:25" s="6" customFormat="1" ht="42" customHeight="1" thickBot="1">
      <c r="A8" s="94">
        <v>970840000277</v>
      </c>
      <c r="B8" s="95"/>
      <c r="C8" s="96"/>
      <c r="D8" s="94">
        <v>600500050605</v>
      </c>
      <c r="E8" s="95"/>
      <c r="F8" s="15" t="s">
        <v>6</v>
      </c>
      <c r="G8" s="16" t="s">
        <v>7</v>
      </c>
      <c r="H8" s="16" t="s">
        <v>126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W8" s="10"/>
      <c r="X8" s="33" t="s">
        <v>35</v>
      </c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U9" s="10"/>
      <c r="W9" s="19"/>
      <c r="X9" s="33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U10" s="19"/>
      <c r="W10" s="19"/>
      <c r="X10" s="33" t="s">
        <v>157</v>
      </c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U11" s="19"/>
      <c r="W11" s="19"/>
      <c r="X11" s="33" t="s">
        <v>156</v>
      </c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U12" s="19"/>
      <c r="W12" s="19"/>
      <c r="X12" s="33" t="s">
        <v>35</v>
      </c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U13" s="19"/>
      <c r="W13" s="19"/>
      <c r="X13" s="33" t="s">
        <v>158</v>
      </c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U14" s="19"/>
      <c r="V14" s="33"/>
      <c r="W14" s="11"/>
      <c r="X14" s="11"/>
      <c r="Y14" s="11"/>
    </row>
    <row r="15" spans="1:25" s="6" customFormat="1" ht="15.75">
      <c r="A15" s="5" t="s">
        <v>45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U15" s="22"/>
      <c r="V15" s="33"/>
      <c r="W15" s="5" t="s">
        <v>159</v>
      </c>
      <c r="X15" s="5"/>
      <c r="Y15" s="11"/>
    </row>
    <row r="16" spans="1:25">
      <c r="A16" s="1"/>
      <c r="V16" s="1"/>
      <c r="W16" s="81" t="s">
        <v>162</v>
      </c>
    </row>
    <row r="17" spans="1:24">
      <c r="A17" s="1"/>
      <c r="V17" s="1"/>
      <c r="X17" s="81"/>
    </row>
    <row r="18" spans="1:24">
      <c r="A18" s="1"/>
      <c r="V18" s="1"/>
      <c r="W18" s="5" t="s">
        <v>160</v>
      </c>
      <c r="X18" s="81"/>
    </row>
    <row r="19" spans="1:24">
      <c r="A19" s="1"/>
      <c r="V19" s="1"/>
      <c r="W19" s="81" t="s">
        <v>161</v>
      </c>
    </row>
    <row r="20" spans="1:24">
      <c r="A20" s="1"/>
      <c r="V20" s="1"/>
      <c r="W20" s="81"/>
    </row>
    <row r="21" spans="1:24">
      <c r="A21" s="1"/>
      <c r="V21" s="1"/>
      <c r="W21" s="5" t="s">
        <v>167</v>
      </c>
    </row>
    <row r="22" spans="1:24">
      <c r="A22" s="1"/>
      <c r="V22" s="1"/>
      <c r="W22" s="81" t="s">
        <v>166</v>
      </c>
    </row>
    <row r="23" spans="1:24">
      <c r="A23" s="1"/>
      <c r="V23" s="1"/>
      <c r="W23" s="81"/>
    </row>
    <row r="24" spans="1:24">
      <c r="A24" s="1"/>
      <c r="V24" s="1"/>
      <c r="W24" s="5" t="s">
        <v>168</v>
      </c>
    </row>
    <row r="25" spans="1:24">
      <c r="A25" s="1"/>
      <c r="V25" s="1"/>
      <c r="W25" s="81" t="s">
        <v>169</v>
      </c>
    </row>
    <row r="26" spans="1:24">
      <c r="A26" s="1"/>
      <c r="V26" s="1"/>
      <c r="W26" s="81"/>
    </row>
    <row r="27" spans="1:24">
      <c r="A27" s="1"/>
      <c r="V27" s="1"/>
      <c r="W27" s="5" t="s">
        <v>170</v>
      </c>
    </row>
    <row r="28" spans="1:24">
      <c r="A28" s="1"/>
      <c r="V28" s="1"/>
      <c r="W28" s="81" t="s">
        <v>171</v>
      </c>
    </row>
    <row r="29" spans="1:24">
      <c r="A29" s="1"/>
      <c r="V29" s="1"/>
      <c r="W29" s="81"/>
    </row>
    <row r="30" spans="1:24">
      <c r="A30" s="1"/>
      <c r="V30" s="1"/>
      <c r="W30" s="5" t="s">
        <v>176</v>
      </c>
    </row>
    <row r="31" spans="1:24">
      <c r="A31" s="1"/>
      <c r="V31" s="1"/>
      <c r="W31" s="81" t="s">
        <v>177</v>
      </c>
    </row>
    <row r="32" spans="1:24" ht="13.5" thickBot="1">
      <c r="A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"/>
      <c r="U32" s="24"/>
      <c r="V32" s="24"/>
      <c r="W32" s="2"/>
      <c r="X32" s="1"/>
    </row>
    <row r="33" spans="1:26" ht="174" customHeight="1" thickBot="1">
      <c r="A33" s="25" t="s">
        <v>8</v>
      </c>
      <c r="B33" s="25" t="s">
        <v>9</v>
      </c>
      <c r="C33" s="25" t="s">
        <v>10</v>
      </c>
      <c r="D33" s="25" t="s">
        <v>11</v>
      </c>
      <c r="E33" s="25" t="s">
        <v>12</v>
      </c>
      <c r="F33" s="25" t="s">
        <v>13</v>
      </c>
      <c r="G33" s="25" t="s">
        <v>14</v>
      </c>
      <c r="H33" s="25" t="s">
        <v>15</v>
      </c>
      <c r="I33" s="25" t="s">
        <v>16</v>
      </c>
      <c r="J33" s="25" t="s">
        <v>17</v>
      </c>
      <c r="K33" s="25" t="s">
        <v>18</v>
      </c>
      <c r="L33" s="25" t="s">
        <v>19</v>
      </c>
      <c r="M33" s="86" t="s">
        <v>20</v>
      </c>
      <c r="N33" s="87"/>
      <c r="O33" s="87"/>
      <c r="P33" s="82" t="s">
        <v>21</v>
      </c>
      <c r="Q33" s="83"/>
      <c r="R33" s="83"/>
      <c r="S33" s="86" t="s">
        <v>22</v>
      </c>
      <c r="T33" s="87"/>
      <c r="U33" s="87"/>
      <c r="V33" s="25" t="s">
        <v>23</v>
      </c>
      <c r="W33" s="25" t="s">
        <v>24</v>
      </c>
      <c r="X33" s="25" t="s">
        <v>25</v>
      </c>
      <c r="Y33" s="47" t="s">
        <v>26</v>
      </c>
      <c r="Z33" s="25" t="s">
        <v>47</v>
      </c>
    </row>
    <row r="34" spans="1:26" s="26" customFormat="1">
      <c r="A34" s="97">
        <v>1</v>
      </c>
      <c r="B34" s="99">
        <v>2</v>
      </c>
      <c r="C34" s="99">
        <v>3</v>
      </c>
      <c r="D34" s="99">
        <v>4</v>
      </c>
      <c r="E34" s="99">
        <v>5</v>
      </c>
      <c r="F34" s="99">
        <v>6</v>
      </c>
      <c r="G34" s="99">
        <v>7</v>
      </c>
      <c r="H34" s="99">
        <v>8</v>
      </c>
      <c r="I34" s="99">
        <v>9</v>
      </c>
      <c r="J34" s="99">
        <v>10</v>
      </c>
      <c r="K34" s="99">
        <v>11</v>
      </c>
      <c r="L34" s="103">
        <v>12</v>
      </c>
      <c r="M34" s="84">
        <v>13</v>
      </c>
      <c r="N34" s="85"/>
      <c r="O34" s="85"/>
      <c r="P34" s="84">
        <v>14</v>
      </c>
      <c r="Q34" s="85"/>
      <c r="R34" s="85"/>
      <c r="S34" s="84">
        <v>15</v>
      </c>
      <c r="T34" s="85"/>
      <c r="U34" s="85"/>
      <c r="V34" s="105">
        <v>16</v>
      </c>
      <c r="W34" s="99">
        <v>17</v>
      </c>
      <c r="X34" s="99">
        <v>18</v>
      </c>
      <c r="Y34" s="103">
        <v>19</v>
      </c>
      <c r="Z34" s="101">
        <v>20</v>
      </c>
    </row>
    <row r="35" spans="1:26" s="26" customFormat="1" ht="13.5" thickBot="1">
      <c r="A35" s="98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4"/>
      <c r="M35" s="35">
        <v>2019</v>
      </c>
      <c r="N35" s="32">
        <v>2020</v>
      </c>
      <c r="O35" s="32">
        <v>2021</v>
      </c>
      <c r="P35" s="35">
        <v>2019</v>
      </c>
      <c r="Q35" s="32">
        <v>2020</v>
      </c>
      <c r="R35" s="32">
        <v>2021</v>
      </c>
      <c r="S35" s="35">
        <v>2019</v>
      </c>
      <c r="T35" s="32">
        <v>2020</v>
      </c>
      <c r="U35" s="32">
        <v>2021</v>
      </c>
      <c r="V35" s="106"/>
      <c r="W35" s="100"/>
      <c r="X35" s="100"/>
      <c r="Y35" s="104"/>
      <c r="Z35" s="102"/>
    </row>
    <row r="36" spans="1:26" ht="63.75" outlineLevel="1">
      <c r="A36" s="56">
        <v>1</v>
      </c>
      <c r="B36" s="51" t="s">
        <v>37</v>
      </c>
      <c r="C36" s="52" t="s">
        <v>29</v>
      </c>
      <c r="D36" s="50" t="s">
        <v>30</v>
      </c>
      <c r="E36" s="53" t="s">
        <v>31</v>
      </c>
      <c r="F36" s="53" t="s">
        <v>32</v>
      </c>
      <c r="G36" s="53" t="s">
        <v>33</v>
      </c>
      <c r="H36" s="53" t="s">
        <v>34</v>
      </c>
      <c r="I36" s="53" t="s">
        <v>48</v>
      </c>
      <c r="J36" s="50" t="s">
        <v>49</v>
      </c>
      <c r="K36" s="53" t="s">
        <v>50</v>
      </c>
      <c r="L36" s="55" t="s">
        <v>44</v>
      </c>
      <c r="M36" s="58" t="s">
        <v>36</v>
      </c>
      <c r="N36" s="58" t="s">
        <v>36</v>
      </c>
      <c r="O36" s="58"/>
      <c r="P36" s="64">
        <v>8035714.2857142854</v>
      </c>
      <c r="Q36" s="64">
        <v>8035714.2857142901</v>
      </c>
      <c r="R36" s="68"/>
      <c r="S36" s="62">
        <f>M36*P36</f>
        <v>8035714.2857142854</v>
      </c>
      <c r="T36" s="62">
        <f>N36*Q36</f>
        <v>8035714.2857142901</v>
      </c>
      <c r="U36" s="62">
        <f>O36*R36</f>
        <v>0</v>
      </c>
      <c r="V36" s="56" t="s">
        <v>51</v>
      </c>
      <c r="W36" s="53" t="s">
        <v>52</v>
      </c>
      <c r="X36" s="58" t="s">
        <v>28</v>
      </c>
      <c r="Y36" s="65">
        <v>0</v>
      </c>
      <c r="Z36" s="61" t="s">
        <v>53</v>
      </c>
    </row>
    <row r="37" spans="1:26" ht="89.25" outlineLevel="1">
      <c r="A37" s="56">
        <v>2</v>
      </c>
      <c r="B37" s="51" t="s">
        <v>37</v>
      </c>
      <c r="C37" s="52" t="s">
        <v>29</v>
      </c>
      <c r="D37" s="69" t="s">
        <v>38</v>
      </c>
      <c r="E37" s="69" t="s">
        <v>39</v>
      </c>
      <c r="F37" s="69" t="s">
        <v>40</v>
      </c>
      <c r="G37" s="69" t="s">
        <v>39</v>
      </c>
      <c r="H37" s="69" t="s">
        <v>41</v>
      </c>
      <c r="I37" s="69" t="s">
        <v>42</v>
      </c>
      <c r="J37" s="69" t="s">
        <v>54</v>
      </c>
      <c r="K37" s="67" t="s">
        <v>43</v>
      </c>
      <c r="L37" s="55" t="s">
        <v>44</v>
      </c>
      <c r="M37" s="58" t="s">
        <v>36</v>
      </c>
      <c r="N37" s="58" t="s">
        <v>36</v>
      </c>
      <c r="O37" s="58" t="s">
        <v>36</v>
      </c>
      <c r="P37" s="64">
        <v>270000</v>
      </c>
      <c r="Q37" s="64">
        <v>270000</v>
      </c>
      <c r="R37" s="64">
        <v>270000</v>
      </c>
      <c r="S37" s="62">
        <f t="shared" ref="S37:S43" si="0">M37*P37</f>
        <v>270000</v>
      </c>
      <c r="T37" s="62">
        <f t="shared" ref="T37:T43" si="1">N37*Q37</f>
        <v>270000</v>
      </c>
      <c r="U37" s="62">
        <f t="shared" ref="U37:U43" si="2">O37*R37</f>
        <v>270000</v>
      </c>
      <c r="V37" s="56" t="s">
        <v>55</v>
      </c>
      <c r="W37" s="53" t="s">
        <v>52</v>
      </c>
      <c r="X37" s="58" t="s">
        <v>28</v>
      </c>
      <c r="Y37" s="65">
        <v>100</v>
      </c>
      <c r="Z37" s="61" t="s">
        <v>53</v>
      </c>
    </row>
    <row r="38" spans="1:26" s="43" customFormat="1" ht="89.25">
      <c r="A38" s="56">
        <v>3</v>
      </c>
      <c r="B38" s="51" t="s">
        <v>37</v>
      </c>
      <c r="C38" s="50" t="s">
        <v>29</v>
      </c>
      <c r="D38" s="69" t="s">
        <v>38</v>
      </c>
      <c r="E38" s="69" t="s">
        <v>39</v>
      </c>
      <c r="F38" s="69" t="s">
        <v>40</v>
      </c>
      <c r="G38" s="69" t="s">
        <v>39</v>
      </c>
      <c r="H38" s="69" t="s">
        <v>41</v>
      </c>
      <c r="I38" s="69" t="s">
        <v>42</v>
      </c>
      <c r="J38" s="69" t="s">
        <v>54</v>
      </c>
      <c r="K38" s="67" t="s">
        <v>43</v>
      </c>
      <c r="L38" s="55" t="s">
        <v>44</v>
      </c>
      <c r="M38" s="70">
        <v>1</v>
      </c>
      <c r="N38" s="71">
        <v>1</v>
      </c>
      <c r="O38" s="71">
        <v>1</v>
      </c>
      <c r="P38" s="64">
        <v>270000</v>
      </c>
      <c r="Q38" s="64">
        <v>270000</v>
      </c>
      <c r="R38" s="64">
        <v>270000</v>
      </c>
      <c r="S38" s="62">
        <f t="shared" si="0"/>
        <v>270000</v>
      </c>
      <c r="T38" s="62">
        <f t="shared" si="1"/>
        <v>270000</v>
      </c>
      <c r="U38" s="62">
        <f t="shared" si="2"/>
        <v>270000</v>
      </c>
      <c r="V38" s="56" t="s">
        <v>55</v>
      </c>
      <c r="W38" s="53" t="s">
        <v>52</v>
      </c>
      <c r="X38" s="55" t="s">
        <v>28</v>
      </c>
      <c r="Y38" s="59">
        <v>100</v>
      </c>
      <c r="Z38" s="61" t="s">
        <v>53</v>
      </c>
    </row>
    <row r="39" spans="1:26" s="43" customFormat="1" ht="89.25">
      <c r="A39" s="56">
        <v>4</v>
      </c>
      <c r="B39" s="51" t="s">
        <v>37</v>
      </c>
      <c r="C39" s="50" t="s">
        <v>29</v>
      </c>
      <c r="D39" s="69" t="s">
        <v>38</v>
      </c>
      <c r="E39" s="69" t="s">
        <v>39</v>
      </c>
      <c r="F39" s="69" t="s">
        <v>40</v>
      </c>
      <c r="G39" s="69" t="s">
        <v>39</v>
      </c>
      <c r="H39" s="69" t="s">
        <v>41</v>
      </c>
      <c r="I39" s="69" t="s">
        <v>42</v>
      </c>
      <c r="J39" s="69" t="s">
        <v>54</v>
      </c>
      <c r="K39" s="67" t="s">
        <v>43</v>
      </c>
      <c r="L39" s="55" t="s">
        <v>44</v>
      </c>
      <c r="M39" s="70">
        <v>1</v>
      </c>
      <c r="N39" s="71">
        <v>1</v>
      </c>
      <c r="O39" s="71">
        <v>1</v>
      </c>
      <c r="P39" s="64">
        <v>270000</v>
      </c>
      <c r="Q39" s="64">
        <v>270000</v>
      </c>
      <c r="R39" s="64">
        <v>270000</v>
      </c>
      <c r="S39" s="62">
        <f t="shared" si="0"/>
        <v>270000</v>
      </c>
      <c r="T39" s="62">
        <f t="shared" si="1"/>
        <v>270000</v>
      </c>
      <c r="U39" s="62">
        <f t="shared" si="2"/>
        <v>270000</v>
      </c>
      <c r="V39" s="72" t="s">
        <v>56</v>
      </c>
      <c r="W39" s="53" t="s">
        <v>52</v>
      </c>
      <c r="X39" s="55" t="s">
        <v>28</v>
      </c>
      <c r="Y39" s="59">
        <v>100</v>
      </c>
      <c r="Z39" s="61" t="s">
        <v>53</v>
      </c>
    </row>
    <row r="40" spans="1:26" s="43" customFormat="1" ht="89.25">
      <c r="A40" s="56">
        <v>5</v>
      </c>
      <c r="B40" s="51" t="s">
        <v>37</v>
      </c>
      <c r="C40" s="50" t="s">
        <v>29</v>
      </c>
      <c r="D40" s="69" t="s">
        <v>38</v>
      </c>
      <c r="E40" s="69" t="s">
        <v>39</v>
      </c>
      <c r="F40" s="69" t="s">
        <v>40</v>
      </c>
      <c r="G40" s="69" t="s">
        <v>39</v>
      </c>
      <c r="H40" s="69" t="s">
        <v>41</v>
      </c>
      <c r="I40" s="69" t="s">
        <v>42</v>
      </c>
      <c r="J40" s="69" t="s">
        <v>54</v>
      </c>
      <c r="K40" s="67" t="s">
        <v>43</v>
      </c>
      <c r="L40" s="55" t="s">
        <v>44</v>
      </c>
      <c r="M40" s="70">
        <v>1</v>
      </c>
      <c r="N40" s="71">
        <v>1</v>
      </c>
      <c r="O40" s="71">
        <v>1</v>
      </c>
      <c r="P40" s="64">
        <v>270000</v>
      </c>
      <c r="Q40" s="64">
        <v>270000</v>
      </c>
      <c r="R40" s="64">
        <v>270000</v>
      </c>
      <c r="S40" s="62">
        <f t="shared" si="0"/>
        <v>270000</v>
      </c>
      <c r="T40" s="62">
        <f t="shared" si="1"/>
        <v>270000</v>
      </c>
      <c r="U40" s="62">
        <f t="shared" si="2"/>
        <v>270000</v>
      </c>
      <c r="V40" s="72" t="s">
        <v>56</v>
      </c>
      <c r="W40" s="53" t="s">
        <v>52</v>
      </c>
      <c r="X40" s="55" t="s">
        <v>28</v>
      </c>
      <c r="Y40" s="59">
        <v>100</v>
      </c>
      <c r="Z40" s="61" t="s">
        <v>53</v>
      </c>
    </row>
    <row r="41" spans="1:26" s="43" customFormat="1" ht="114.75">
      <c r="A41" s="56">
        <v>6</v>
      </c>
      <c r="B41" s="51" t="s">
        <v>37</v>
      </c>
      <c r="C41" s="52" t="s">
        <v>29</v>
      </c>
      <c r="D41" s="56" t="s">
        <v>30</v>
      </c>
      <c r="E41" s="67" t="s">
        <v>31</v>
      </c>
      <c r="F41" s="67" t="s">
        <v>32</v>
      </c>
      <c r="G41" s="67" t="s">
        <v>33</v>
      </c>
      <c r="H41" s="67" t="s">
        <v>34</v>
      </c>
      <c r="I41" s="67" t="s">
        <v>57</v>
      </c>
      <c r="J41" s="67" t="s">
        <v>58</v>
      </c>
      <c r="K41" s="69" t="s">
        <v>27</v>
      </c>
      <c r="L41" s="73" t="s">
        <v>44</v>
      </c>
      <c r="M41" s="58" t="s">
        <v>36</v>
      </c>
      <c r="N41" s="58" t="s">
        <v>36</v>
      </c>
      <c r="O41" s="58" t="s">
        <v>36</v>
      </c>
      <c r="P41" s="74">
        <v>25000000</v>
      </c>
      <c r="Q41" s="74">
        <v>25000000</v>
      </c>
      <c r="R41" s="74">
        <v>25000000</v>
      </c>
      <c r="S41" s="62">
        <f t="shared" si="0"/>
        <v>25000000</v>
      </c>
      <c r="T41" s="62">
        <f t="shared" si="1"/>
        <v>25000000</v>
      </c>
      <c r="U41" s="62">
        <f t="shared" si="2"/>
        <v>25000000</v>
      </c>
      <c r="V41" s="72" t="s">
        <v>56</v>
      </c>
      <c r="W41" s="57" t="s">
        <v>59</v>
      </c>
      <c r="X41" s="55" t="s">
        <v>28</v>
      </c>
      <c r="Y41" s="59">
        <v>0</v>
      </c>
      <c r="Z41" s="61" t="s">
        <v>60</v>
      </c>
    </row>
    <row r="42" spans="1:26" s="43" customFormat="1" ht="153">
      <c r="A42" s="56">
        <v>7</v>
      </c>
      <c r="B42" s="51" t="s">
        <v>37</v>
      </c>
      <c r="C42" s="52" t="s">
        <v>29</v>
      </c>
      <c r="D42" s="50" t="s">
        <v>61</v>
      </c>
      <c r="E42" s="53" t="s">
        <v>62</v>
      </c>
      <c r="F42" s="53" t="s">
        <v>63</v>
      </c>
      <c r="G42" s="53" t="s">
        <v>64</v>
      </c>
      <c r="H42" s="53" t="s">
        <v>65</v>
      </c>
      <c r="I42" s="53" t="s">
        <v>66</v>
      </c>
      <c r="J42" s="53" t="s">
        <v>67</v>
      </c>
      <c r="K42" s="69" t="s">
        <v>43</v>
      </c>
      <c r="L42" s="73" t="s">
        <v>44</v>
      </c>
      <c r="M42" s="58" t="s">
        <v>36</v>
      </c>
      <c r="N42" s="58" t="s">
        <v>36</v>
      </c>
      <c r="O42" s="58" t="s">
        <v>36</v>
      </c>
      <c r="P42" s="75">
        <v>9300000</v>
      </c>
      <c r="Q42" s="76">
        <v>9300000</v>
      </c>
      <c r="R42" s="76">
        <v>9300000</v>
      </c>
      <c r="S42" s="62">
        <f t="shared" si="0"/>
        <v>9300000</v>
      </c>
      <c r="T42" s="62">
        <f t="shared" si="1"/>
        <v>9300000</v>
      </c>
      <c r="U42" s="62">
        <f t="shared" si="2"/>
        <v>9300000</v>
      </c>
      <c r="V42" s="72" t="s">
        <v>68</v>
      </c>
      <c r="W42" s="50" t="s">
        <v>69</v>
      </c>
      <c r="X42" s="55" t="s">
        <v>28</v>
      </c>
      <c r="Y42" s="59">
        <v>100</v>
      </c>
      <c r="Z42" s="61" t="s">
        <v>70</v>
      </c>
    </row>
    <row r="43" spans="1:26" s="43" customFormat="1" ht="45.75" customHeight="1">
      <c r="A43" s="56">
        <v>8</v>
      </c>
      <c r="B43" s="51" t="s">
        <v>37</v>
      </c>
      <c r="C43" s="52" t="s">
        <v>29</v>
      </c>
      <c r="D43" s="50" t="s">
        <v>71</v>
      </c>
      <c r="E43" s="53" t="s">
        <v>72</v>
      </c>
      <c r="F43" s="53" t="s">
        <v>73</v>
      </c>
      <c r="G43" s="53" t="s">
        <v>72</v>
      </c>
      <c r="H43" s="53" t="s">
        <v>73</v>
      </c>
      <c r="I43" s="53" t="s">
        <v>150</v>
      </c>
      <c r="J43" s="53" t="s">
        <v>149</v>
      </c>
      <c r="K43" s="69" t="s">
        <v>43</v>
      </c>
      <c r="L43" s="73" t="s">
        <v>44</v>
      </c>
      <c r="M43" s="58" t="s">
        <v>36</v>
      </c>
      <c r="N43" s="58" t="s">
        <v>36</v>
      </c>
      <c r="O43" s="58" t="s">
        <v>36</v>
      </c>
      <c r="P43" s="76">
        <v>17649000</v>
      </c>
      <c r="Q43" s="76">
        <v>17649000</v>
      </c>
      <c r="R43" s="76">
        <v>17649000</v>
      </c>
      <c r="S43" s="62">
        <f t="shared" si="0"/>
        <v>17649000</v>
      </c>
      <c r="T43" s="62">
        <f t="shared" si="1"/>
        <v>17649000</v>
      </c>
      <c r="U43" s="62">
        <f t="shared" si="2"/>
        <v>17649000</v>
      </c>
      <c r="V43" s="72" t="s">
        <v>151</v>
      </c>
      <c r="W43" s="50" t="s">
        <v>69</v>
      </c>
      <c r="X43" s="55" t="s">
        <v>28</v>
      </c>
      <c r="Y43" s="59">
        <v>100</v>
      </c>
      <c r="Z43" s="61" t="s">
        <v>70</v>
      </c>
    </row>
    <row r="44" spans="1:26" s="43" customFormat="1" ht="63.75">
      <c r="A44" s="56">
        <v>9</v>
      </c>
      <c r="B44" s="51" t="s">
        <v>37</v>
      </c>
      <c r="C44" s="52" t="s">
        <v>29</v>
      </c>
      <c r="D44" s="54" t="s">
        <v>74</v>
      </c>
      <c r="E44" s="54" t="s">
        <v>78</v>
      </c>
      <c r="F44" s="77" t="s">
        <v>75</v>
      </c>
      <c r="G44" s="54" t="s">
        <v>78</v>
      </c>
      <c r="H44" s="77" t="s">
        <v>75</v>
      </c>
      <c r="I44" s="77" t="s">
        <v>79</v>
      </c>
      <c r="J44" s="77" t="s">
        <v>76</v>
      </c>
      <c r="K44" s="77" t="s">
        <v>27</v>
      </c>
      <c r="L44" s="54" t="s">
        <v>44</v>
      </c>
      <c r="M44" s="70">
        <v>1</v>
      </c>
      <c r="N44" s="78">
        <v>1</v>
      </c>
      <c r="O44" s="78">
        <v>1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72" t="s">
        <v>56</v>
      </c>
      <c r="W44" s="50" t="s">
        <v>69</v>
      </c>
      <c r="X44" s="55" t="s">
        <v>28</v>
      </c>
      <c r="Y44" s="59">
        <v>100</v>
      </c>
      <c r="Z44" s="61" t="s">
        <v>77</v>
      </c>
    </row>
    <row r="45" spans="1:26" s="43" customFormat="1" ht="63.75">
      <c r="A45" s="56">
        <v>10</v>
      </c>
      <c r="B45" s="51" t="s">
        <v>37</v>
      </c>
      <c r="C45" s="52" t="s">
        <v>29</v>
      </c>
      <c r="D45" s="54" t="s">
        <v>80</v>
      </c>
      <c r="E45" s="53" t="s">
        <v>85</v>
      </c>
      <c r="F45" s="54" t="s">
        <v>81</v>
      </c>
      <c r="G45" s="53" t="s">
        <v>86</v>
      </c>
      <c r="H45" s="54" t="s">
        <v>82</v>
      </c>
      <c r="I45" s="53" t="s">
        <v>83</v>
      </c>
      <c r="J45" s="53" t="s">
        <v>84</v>
      </c>
      <c r="K45" s="77" t="s">
        <v>27</v>
      </c>
      <c r="L45" s="54" t="s">
        <v>44</v>
      </c>
      <c r="M45" s="70">
        <v>1</v>
      </c>
      <c r="N45" s="78">
        <v>1</v>
      </c>
      <c r="O45" s="78">
        <v>1</v>
      </c>
      <c r="P45" s="64">
        <f>224365262/1.12</f>
        <v>200326126.78571427</v>
      </c>
      <c r="Q45" s="64">
        <f>224365262/1.12</f>
        <v>200326126.78571427</v>
      </c>
      <c r="R45" s="64">
        <f>224365262/1.12</f>
        <v>200326126.78571427</v>
      </c>
      <c r="S45" s="64">
        <f>M45*P45</f>
        <v>200326126.78571427</v>
      </c>
      <c r="T45" s="64">
        <f t="shared" ref="T45:T57" si="3">N45*Q45</f>
        <v>200326126.78571427</v>
      </c>
      <c r="U45" s="64">
        <f t="shared" ref="U45:U57" si="4">O45*R45</f>
        <v>200326126.78571427</v>
      </c>
      <c r="V45" s="56" t="s">
        <v>87</v>
      </c>
      <c r="W45" s="57" t="s">
        <v>88</v>
      </c>
      <c r="X45" s="55" t="s">
        <v>28</v>
      </c>
      <c r="Y45" s="59">
        <v>0</v>
      </c>
      <c r="Z45" s="61" t="s">
        <v>89</v>
      </c>
    </row>
    <row r="46" spans="1:26" s="43" customFormat="1" ht="63.75">
      <c r="A46" s="56">
        <v>11</v>
      </c>
      <c r="B46" s="51" t="s">
        <v>37</v>
      </c>
      <c r="C46" s="52" t="s">
        <v>29</v>
      </c>
      <c r="D46" s="54" t="s">
        <v>90</v>
      </c>
      <c r="E46" s="53" t="s">
        <v>91</v>
      </c>
      <c r="F46" s="53" t="s">
        <v>92</v>
      </c>
      <c r="G46" s="53" t="s">
        <v>91</v>
      </c>
      <c r="H46" s="53" t="s">
        <v>92</v>
      </c>
      <c r="I46" s="53" t="s">
        <v>93</v>
      </c>
      <c r="J46" s="53" t="s">
        <v>94</v>
      </c>
      <c r="K46" s="77" t="s">
        <v>27</v>
      </c>
      <c r="L46" s="54" t="s">
        <v>44</v>
      </c>
      <c r="M46" s="70">
        <v>1</v>
      </c>
      <c r="N46" s="78">
        <v>1</v>
      </c>
      <c r="O46" s="78">
        <v>1</v>
      </c>
      <c r="P46" s="64">
        <f>545205183/1.12</f>
        <v>486790341.96428567</v>
      </c>
      <c r="Q46" s="64">
        <f>545205183/1.12</f>
        <v>486790341.96428567</v>
      </c>
      <c r="R46" s="64">
        <f>545205183/1.12</f>
        <v>486790341.96428567</v>
      </c>
      <c r="S46" s="62">
        <f>M46*P46</f>
        <v>486790341.96428567</v>
      </c>
      <c r="T46" s="62">
        <f t="shared" si="3"/>
        <v>486790341.96428567</v>
      </c>
      <c r="U46" s="62">
        <f t="shared" si="4"/>
        <v>486790341.96428567</v>
      </c>
      <c r="V46" s="56" t="s">
        <v>87</v>
      </c>
      <c r="W46" s="57" t="s">
        <v>88</v>
      </c>
      <c r="X46" s="55" t="s">
        <v>28</v>
      </c>
      <c r="Y46" s="59">
        <v>0</v>
      </c>
      <c r="Z46" s="61" t="s">
        <v>89</v>
      </c>
    </row>
    <row r="47" spans="1:26" s="43" customFormat="1" ht="25.5">
      <c r="A47" s="56">
        <v>12</v>
      </c>
      <c r="B47" s="51" t="s">
        <v>37</v>
      </c>
      <c r="C47" s="52" t="s">
        <v>29</v>
      </c>
      <c r="D47" s="63" t="s">
        <v>100</v>
      </c>
      <c r="E47" s="53" t="s">
        <v>95</v>
      </c>
      <c r="F47" s="53" t="s">
        <v>96</v>
      </c>
      <c r="G47" s="53" t="s">
        <v>95</v>
      </c>
      <c r="H47" s="53" t="s">
        <v>96</v>
      </c>
      <c r="I47" s="53" t="s">
        <v>104</v>
      </c>
      <c r="J47" s="53" t="s">
        <v>105</v>
      </c>
      <c r="K47" s="53" t="s">
        <v>27</v>
      </c>
      <c r="L47" s="55" t="s">
        <v>44</v>
      </c>
      <c r="M47" s="79">
        <v>1</v>
      </c>
      <c r="N47" s="58">
        <v>1</v>
      </c>
      <c r="O47" s="58">
        <v>1</v>
      </c>
      <c r="P47" s="64">
        <v>17990000</v>
      </c>
      <c r="Q47" s="64">
        <v>17990000</v>
      </c>
      <c r="R47" s="64">
        <v>17990000</v>
      </c>
      <c r="S47" s="62">
        <f>M47*P47</f>
        <v>17990000</v>
      </c>
      <c r="T47" s="62">
        <f t="shared" si="3"/>
        <v>17990000</v>
      </c>
      <c r="U47" s="62">
        <f t="shared" si="4"/>
        <v>17990000</v>
      </c>
      <c r="V47" s="56" t="s">
        <v>99</v>
      </c>
      <c r="W47" s="57" t="s">
        <v>88</v>
      </c>
      <c r="X47" s="55" t="s">
        <v>101</v>
      </c>
      <c r="Y47" s="59">
        <v>0</v>
      </c>
      <c r="Z47" s="61" t="s">
        <v>102</v>
      </c>
    </row>
    <row r="48" spans="1:26" s="43" customFormat="1" ht="25.5">
      <c r="A48" s="56">
        <v>13</v>
      </c>
      <c r="B48" s="51" t="s">
        <v>37</v>
      </c>
      <c r="C48" s="52" t="s">
        <v>29</v>
      </c>
      <c r="D48" s="63" t="s">
        <v>100</v>
      </c>
      <c r="E48" s="53" t="s">
        <v>95</v>
      </c>
      <c r="F48" s="53" t="s">
        <v>96</v>
      </c>
      <c r="G48" s="53" t="s">
        <v>95</v>
      </c>
      <c r="H48" s="53" t="s">
        <v>96</v>
      </c>
      <c r="I48" s="53" t="s">
        <v>107</v>
      </c>
      <c r="J48" s="53" t="s">
        <v>106</v>
      </c>
      <c r="K48" s="67" t="s">
        <v>27</v>
      </c>
      <c r="L48" s="55" t="s">
        <v>44</v>
      </c>
      <c r="M48" s="79">
        <v>1</v>
      </c>
      <c r="N48" s="58">
        <v>1</v>
      </c>
      <c r="O48" s="58">
        <v>1</v>
      </c>
      <c r="P48" s="64">
        <v>2691750.75</v>
      </c>
      <c r="Q48" s="64">
        <v>3947901</v>
      </c>
      <c r="R48" s="64">
        <v>4342691</v>
      </c>
      <c r="S48" s="62">
        <f t="shared" ref="S48:S57" si="5">M48*P48</f>
        <v>2691750.75</v>
      </c>
      <c r="T48" s="62">
        <f t="shared" si="3"/>
        <v>3947901</v>
      </c>
      <c r="U48" s="62">
        <f t="shared" si="4"/>
        <v>4342691</v>
      </c>
      <c r="V48" s="56" t="s">
        <v>163</v>
      </c>
      <c r="W48" s="57" t="s">
        <v>164</v>
      </c>
      <c r="X48" s="55" t="s">
        <v>103</v>
      </c>
      <c r="Y48" s="59">
        <v>0</v>
      </c>
      <c r="Z48" s="61" t="s">
        <v>102</v>
      </c>
    </row>
    <row r="49" spans="1:26" s="43" customFormat="1" ht="31.5">
      <c r="A49" s="56">
        <v>14</v>
      </c>
      <c r="B49" s="51" t="s">
        <v>37</v>
      </c>
      <c r="C49" s="52" t="s">
        <v>29</v>
      </c>
      <c r="D49" s="63" t="s">
        <v>100</v>
      </c>
      <c r="E49" s="53" t="s">
        <v>95</v>
      </c>
      <c r="F49" s="53" t="s">
        <v>96</v>
      </c>
      <c r="G49" s="53" t="s">
        <v>95</v>
      </c>
      <c r="H49" s="53" t="s">
        <v>96</v>
      </c>
      <c r="I49" s="53" t="s">
        <v>108</v>
      </c>
      <c r="J49" s="53" t="s">
        <v>98</v>
      </c>
      <c r="K49" s="53" t="s">
        <v>27</v>
      </c>
      <c r="L49" s="55" t="s">
        <v>44</v>
      </c>
      <c r="M49" s="79">
        <v>1</v>
      </c>
      <c r="N49" s="58">
        <v>1</v>
      </c>
      <c r="O49" s="58">
        <v>1</v>
      </c>
      <c r="P49" s="64">
        <v>9274800</v>
      </c>
      <c r="Q49" s="64">
        <v>10200096</v>
      </c>
      <c r="R49" s="64">
        <v>11216400</v>
      </c>
      <c r="S49" s="62">
        <f t="shared" si="5"/>
        <v>9274800</v>
      </c>
      <c r="T49" s="62">
        <f t="shared" si="3"/>
        <v>10200096</v>
      </c>
      <c r="U49" s="62">
        <f t="shared" si="4"/>
        <v>11216400</v>
      </c>
      <c r="V49" s="56" t="s">
        <v>99</v>
      </c>
      <c r="W49" s="57" t="s">
        <v>88</v>
      </c>
      <c r="X49" s="55" t="s">
        <v>110</v>
      </c>
      <c r="Y49" s="59">
        <v>0</v>
      </c>
      <c r="Z49" s="61" t="s">
        <v>109</v>
      </c>
    </row>
    <row r="50" spans="1:26" s="43" customFormat="1" ht="25.5">
      <c r="A50" s="56">
        <v>15</v>
      </c>
      <c r="B50" s="51" t="s">
        <v>37</v>
      </c>
      <c r="C50" s="52" t="s">
        <v>29</v>
      </c>
      <c r="D50" s="50" t="s">
        <v>100</v>
      </c>
      <c r="E50" s="53" t="s">
        <v>95</v>
      </c>
      <c r="F50" s="53" t="s">
        <v>96</v>
      </c>
      <c r="G50" s="53" t="s">
        <v>95</v>
      </c>
      <c r="H50" s="53" t="s">
        <v>96</v>
      </c>
      <c r="I50" s="53" t="s">
        <v>97</v>
      </c>
      <c r="J50" s="54" t="s">
        <v>98</v>
      </c>
      <c r="K50" s="53" t="s">
        <v>43</v>
      </c>
      <c r="L50" s="58" t="s">
        <v>44</v>
      </c>
      <c r="M50" s="80">
        <v>1</v>
      </c>
      <c r="N50" s="80">
        <v>1</v>
      </c>
      <c r="O50" s="80">
        <v>1</v>
      </c>
      <c r="P50" s="68">
        <v>35512500</v>
      </c>
      <c r="Q50" s="68">
        <v>35512500</v>
      </c>
      <c r="R50" s="68">
        <v>35512500</v>
      </c>
      <c r="S50" s="62">
        <f t="shared" si="5"/>
        <v>35512500</v>
      </c>
      <c r="T50" s="62">
        <f t="shared" si="3"/>
        <v>35512500</v>
      </c>
      <c r="U50" s="62">
        <f t="shared" si="4"/>
        <v>35512500</v>
      </c>
      <c r="V50" s="56" t="s">
        <v>99</v>
      </c>
      <c r="W50" s="57" t="s">
        <v>88</v>
      </c>
      <c r="X50" s="55" t="s">
        <v>111</v>
      </c>
      <c r="Y50" s="59">
        <v>0</v>
      </c>
      <c r="Z50" s="61" t="s">
        <v>112</v>
      </c>
    </row>
    <row r="51" spans="1:26" s="43" customFormat="1" ht="63.75">
      <c r="A51" s="56">
        <v>16</v>
      </c>
      <c r="B51" s="51" t="s">
        <v>37</v>
      </c>
      <c r="C51" s="52" t="s">
        <v>29</v>
      </c>
      <c r="D51" s="55" t="s">
        <v>113</v>
      </c>
      <c r="E51" s="53" t="s">
        <v>114</v>
      </c>
      <c r="F51" s="53" t="s">
        <v>115</v>
      </c>
      <c r="G51" s="53" t="s">
        <v>114</v>
      </c>
      <c r="H51" s="53" t="s">
        <v>115</v>
      </c>
      <c r="I51" s="53" t="s">
        <v>114</v>
      </c>
      <c r="J51" s="53" t="s">
        <v>116</v>
      </c>
      <c r="K51" s="53" t="s">
        <v>43</v>
      </c>
      <c r="L51" s="58" t="s">
        <v>44</v>
      </c>
      <c r="M51" s="80">
        <v>1</v>
      </c>
      <c r="N51" s="80">
        <v>1</v>
      </c>
      <c r="O51" s="80">
        <v>1</v>
      </c>
      <c r="P51" s="68">
        <v>480000</v>
      </c>
      <c r="Q51" s="68">
        <v>480000</v>
      </c>
      <c r="R51" s="68">
        <v>480000</v>
      </c>
      <c r="S51" s="62">
        <f t="shared" si="5"/>
        <v>480000</v>
      </c>
      <c r="T51" s="62">
        <f t="shared" si="3"/>
        <v>480000</v>
      </c>
      <c r="U51" s="62">
        <f t="shared" si="4"/>
        <v>480000</v>
      </c>
      <c r="V51" s="56" t="s">
        <v>99</v>
      </c>
      <c r="W51" s="57" t="s">
        <v>88</v>
      </c>
      <c r="X51" s="55" t="s">
        <v>111</v>
      </c>
      <c r="Y51" s="59">
        <v>0</v>
      </c>
      <c r="Z51" s="61" t="s">
        <v>112</v>
      </c>
    </row>
    <row r="52" spans="1:26" s="43" customFormat="1" ht="31.5">
      <c r="A52" s="56">
        <v>17</v>
      </c>
      <c r="B52" s="51" t="s">
        <v>37</v>
      </c>
      <c r="C52" s="52" t="s">
        <v>29</v>
      </c>
      <c r="D52" s="50" t="s">
        <v>100</v>
      </c>
      <c r="E52" s="53" t="s">
        <v>95</v>
      </c>
      <c r="F52" s="53" t="s">
        <v>96</v>
      </c>
      <c r="G52" s="53" t="s">
        <v>95</v>
      </c>
      <c r="H52" s="53" t="s">
        <v>96</v>
      </c>
      <c r="I52" s="53" t="s">
        <v>97</v>
      </c>
      <c r="J52" s="54" t="s">
        <v>98</v>
      </c>
      <c r="K52" s="53" t="s">
        <v>27</v>
      </c>
      <c r="L52" s="55" t="s">
        <v>44</v>
      </c>
      <c r="M52" s="79">
        <v>1</v>
      </c>
      <c r="N52" s="58">
        <v>1</v>
      </c>
      <c r="O52" s="58">
        <v>1</v>
      </c>
      <c r="P52" s="68">
        <v>19658035.68</v>
      </c>
      <c r="Q52" s="68">
        <v>19658035.68</v>
      </c>
      <c r="R52" s="68">
        <v>19658035.68</v>
      </c>
      <c r="S52" s="62">
        <f t="shared" si="5"/>
        <v>19658035.68</v>
      </c>
      <c r="T52" s="62">
        <f t="shared" si="3"/>
        <v>19658035.68</v>
      </c>
      <c r="U52" s="62">
        <f t="shared" si="4"/>
        <v>19658035.68</v>
      </c>
      <c r="V52" s="56" t="s">
        <v>99</v>
      </c>
      <c r="W52" s="57" t="s">
        <v>88</v>
      </c>
      <c r="X52" s="55" t="s">
        <v>117</v>
      </c>
      <c r="Y52" s="59">
        <v>0</v>
      </c>
      <c r="Z52" s="61" t="s">
        <v>118</v>
      </c>
    </row>
    <row r="53" spans="1:26" s="43" customFormat="1" ht="31.5">
      <c r="A53" s="56">
        <v>18</v>
      </c>
      <c r="B53" s="51" t="s">
        <v>37</v>
      </c>
      <c r="C53" s="52" t="s">
        <v>29</v>
      </c>
      <c r="D53" s="50" t="s">
        <v>100</v>
      </c>
      <c r="E53" s="53" t="s">
        <v>95</v>
      </c>
      <c r="F53" s="53" t="s">
        <v>96</v>
      </c>
      <c r="G53" s="53" t="s">
        <v>95</v>
      </c>
      <c r="H53" s="53" t="s">
        <v>96</v>
      </c>
      <c r="I53" s="53" t="s">
        <v>121</v>
      </c>
      <c r="J53" s="54" t="s">
        <v>119</v>
      </c>
      <c r="K53" s="53" t="s">
        <v>27</v>
      </c>
      <c r="L53" s="55" t="s">
        <v>44</v>
      </c>
      <c r="M53" s="50">
        <v>1</v>
      </c>
      <c r="N53" s="50">
        <v>1</v>
      </c>
      <c r="O53" s="50">
        <v>1</v>
      </c>
      <c r="P53" s="60">
        <v>15460224</v>
      </c>
      <c r="Q53" s="60">
        <v>15460224</v>
      </c>
      <c r="R53" s="60">
        <v>15460224</v>
      </c>
      <c r="S53" s="62">
        <f t="shared" si="5"/>
        <v>15460224</v>
      </c>
      <c r="T53" s="62">
        <f t="shared" si="3"/>
        <v>15460224</v>
      </c>
      <c r="U53" s="62">
        <f t="shared" si="4"/>
        <v>15460224</v>
      </c>
      <c r="V53" s="56" t="s">
        <v>99</v>
      </c>
      <c r="W53" s="57" t="s">
        <v>88</v>
      </c>
      <c r="X53" s="55" t="s">
        <v>123</v>
      </c>
      <c r="Y53" s="59">
        <v>0</v>
      </c>
      <c r="Z53" s="61" t="s">
        <v>125</v>
      </c>
    </row>
    <row r="54" spans="1:26" s="43" customFormat="1" ht="38.25">
      <c r="A54" s="56">
        <v>19</v>
      </c>
      <c r="B54" s="51" t="s">
        <v>37</v>
      </c>
      <c r="C54" s="52" t="s">
        <v>29</v>
      </c>
      <c r="D54" s="50" t="s">
        <v>100</v>
      </c>
      <c r="E54" s="53" t="s">
        <v>95</v>
      </c>
      <c r="F54" s="53" t="s">
        <v>96</v>
      </c>
      <c r="G54" s="53" t="s">
        <v>95</v>
      </c>
      <c r="H54" s="53" t="s">
        <v>96</v>
      </c>
      <c r="I54" s="53" t="s">
        <v>122</v>
      </c>
      <c r="J54" s="54" t="s">
        <v>120</v>
      </c>
      <c r="K54" s="53" t="s">
        <v>50</v>
      </c>
      <c r="L54" s="55" t="s">
        <v>44</v>
      </c>
      <c r="M54" s="50">
        <v>1</v>
      </c>
      <c r="N54" s="50">
        <v>1</v>
      </c>
      <c r="O54" s="50">
        <v>1</v>
      </c>
      <c r="P54" s="60">
        <v>940800</v>
      </c>
      <c r="Q54" s="60">
        <v>940800</v>
      </c>
      <c r="R54" s="60">
        <v>940800</v>
      </c>
      <c r="S54" s="62">
        <f>M54*P54</f>
        <v>940800</v>
      </c>
      <c r="T54" s="62">
        <f t="shared" si="3"/>
        <v>940800</v>
      </c>
      <c r="U54" s="62">
        <f t="shared" si="4"/>
        <v>940800</v>
      </c>
      <c r="V54" s="56" t="s">
        <v>99</v>
      </c>
      <c r="W54" s="57" t="s">
        <v>88</v>
      </c>
      <c r="X54" s="55" t="s">
        <v>124</v>
      </c>
      <c r="Y54" s="59">
        <v>0</v>
      </c>
      <c r="Z54" s="61" t="s">
        <v>125</v>
      </c>
    </row>
    <row r="55" spans="1:26" s="43" customFormat="1" ht="32.25" customHeight="1">
      <c r="A55" s="56">
        <v>20</v>
      </c>
      <c r="B55" s="51" t="s">
        <v>37</v>
      </c>
      <c r="C55" s="52" t="s">
        <v>29</v>
      </c>
      <c r="D55" s="50" t="s">
        <v>100</v>
      </c>
      <c r="E55" s="53" t="s">
        <v>95</v>
      </c>
      <c r="F55" s="53" t="s">
        <v>96</v>
      </c>
      <c r="G55" s="53" t="s">
        <v>95</v>
      </c>
      <c r="H55" s="53" t="s">
        <v>96</v>
      </c>
      <c r="I55" s="53" t="s">
        <v>97</v>
      </c>
      <c r="J55" s="54" t="s">
        <v>98</v>
      </c>
      <c r="K55" s="53" t="s">
        <v>27</v>
      </c>
      <c r="L55" s="55" t="s">
        <v>44</v>
      </c>
      <c r="M55" s="50">
        <v>1</v>
      </c>
      <c r="N55" s="50">
        <v>1</v>
      </c>
      <c r="O55" s="50">
        <v>1</v>
      </c>
      <c r="P55" s="74">
        <v>37008000</v>
      </c>
      <c r="Q55" s="74">
        <v>27756000</v>
      </c>
      <c r="R55" s="74">
        <v>37008000</v>
      </c>
      <c r="S55" s="62">
        <f t="shared" si="5"/>
        <v>37008000</v>
      </c>
      <c r="T55" s="62">
        <f t="shared" si="3"/>
        <v>27756000</v>
      </c>
      <c r="U55" s="62">
        <f t="shared" si="4"/>
        <v>37008000</v>
      </c>
      <c r="V55" s="56" t="s">
        <v>178</v>
      </c>
      <c r="W55" s="57" t="s">
        <v>179</v>
      </c>
      <c r="X55" s="58" t="s">
        <v>28</v>
      </c>
      <c r="Y55" s="59">
        <v>0</v>
      </c>
      <c r="Z55" s="61" t="s">
        <v>127</v>
      </c>
    </row>
    <row r="56" spans="1:26" s="43" customFormat="1" ht="25.5">
      <c r="A56" s="56">
        <v>21</v>
      </c>
      <c r="B56" s="51" t="s">
        <v>37</v>
      </c>
      <c r="C56" s="52" t="s">
        <v>29</v>
      </c>
      <c r="D56" s="50" t="s">
        <v>100</v>
      </c>
      <c r="E56" s="53" t="s">
        <v>95</v>
      </c>
      <c r="F56" s="53" t="s">
        <v>96</v>
      </c>
      <c r="G56" s="53" t="s">
        <v>95</v>
      </c>
      <c r="H56" s="53" t="s">
        <v>96</v>
      </c>
      <c r="I56" s="53" t="s">
        <v>129</v>
      </c>
      <c r="J56" s="54" t="s">
        <v>128</v>
      </c>
      <c r="K56" s="53" t="s">
        <v>27</v>
      </c>
      <c r="L56" s="55" t="s">
        <v>44</v>
      </c>
      <c r="M56" s="50">
        <v>1</v>
      </c>
      <c r="N56" s="50">
        <v>1</v>
      </c>
      <c r="O56" s="50">
        <v>1</v>
      </c>
      <c r="P56" s="60">
        <v>7200000</v>
      </c>
      <c r="Q56" s="60">
        <v>7200000</v>
      </c>
      <c r="R56" s="60">
        <v>7200000</v>
      </c>
      <c r="S56" s="62">
        <f t="shared" si="5"/>
        <v>7200000</v>
      </c>
      <c r="T56" s="62">
        <f t="shared" si="3"/>
        <v>7200000</v>
      </c>
      <c r="U56" s="62">
        <f t="shared" si="4"/>
        <v>7200000</v>
      </c>
      <c r="V56" s="56" t="s">
        <v>99</v>
      </c>
      <c r="W56" s="57" t="s">
        <v>88</v>
      </c>
      <c r="X56" s="55" t="s">
        <v>131</v>
      </c>
      <c r="Y56" s="59">
        <v>0</v>
      </c>
      <c r="Z56" s="61" t="s">
        <v>130</v>
      </c>
    </row>
    <row r="57" spans="1:26" s="43" customFormat="1" ht="25.5">
      <c r="A57" s="56">
        <v>22</v>
      </c>
      <c r="B57" s="51" t="s">
        <v>37</v>
      </c>
      <c r="C57" s="52" t="s">
        <v>29</v>
      </c>
      <c r="D57" s="50" t="s">
        <v>100</v>
      </c>
      <c r="E57" s="53" t="s">
        <v>95</v>
      </c>
      <c r="F57" s="53" t="s">
        <v>96</v>
      </c>
      <c r="G57" s="53" t="s">
        <v>95</v>
      </c>
      <c r="H57" s="53" t="s">
        <v>96</v>
      </c>
      <c r="I57" s="53" t="s">
        <v>133</v>
      </c>
      <c r="J57" s="54" t="s">
        <v>132</v>
      </c>
      <c r="K57" s="53" t="s">
        <v>27</v>
      </c>
      <c r="L57" s="58" t="s">
        <v>44</v>
      </c>
      <c r="M57" s="50">
        <v>1</v>
      </c>
      <c r="N57" s="50">
        <v>1</v>
      </c>
      <c r="O57" s="50">
        <v>1</v>
      </c>
      <c r="P57" s="60">
        <v>11220000</v>
      </c>
      <c r="Q57" s="60">
        <v>13848750</v>
      </c>
      <c r="R57" s="60">
        <v>13848750</v>
      </c>
      <c r="S57" s="62">
        <f t="shared" si="5"/>
        <v>11220000</v>
      </c>
      <c r="T57" s="62">
        <f t="shared" si="3"/>
        <v>13848750</v>
      </c>
      <c r="U57" s="62">
        <f t="shared" si="4"/>
        <v>13848750</v>
      </c>
      <c r="V57" s="56" t="s">
        <v>99</v>
      </c>
      <c r="W57" s="57" t="s">
        <v>88</v>
      </c>
      <c r="X57" s="55" t="s">
        <v>111</v>
      </c>
      <c r="Y57" s="59">
        <v>0</v>
      </c>
      <c r="Z57" s="61" t="s">
        <v>134</v>
      </c>
    </row>
    <row r="58" spans="1:26" s="43" customFormat="1" ht="38.25">
      <c r="A58" s="56">
        <v>23</v>
      </c>
      <c r="B58" s="51" t="s">
        <v>37</v>
      </c>
      <c r="C58" s="52" t="s">
        <v>29</v>
      </c>
      <c r="D58" s="50" t="s">
        <v>135</v>
      </c>
      <c r="E58" s="53" t="s">
        <v>136</v>
      </c>
      <c r="F58" s="53" t="s">
        <v>137</v>
      </c>
      <c r="G58" s="53" t="s">
        <v>136</v>
      </c>
      <c r="H58" s="53" t="s">
        <v>137</v>
      </c>
      <c r="I58" s="63" t="s">
        <v>138</v>
      </c>
      <c r="J58" s="63" t="s">
        <v>139</v>
      </c>
      <c r="K58" s="53" t="s">
        <v>27</v>
      </c>
      <c r="L58" s="55" t="s">
        <v>44</v>
      </c>
      <c r="M58" s="58" t="s">
        <v>36</v>
      </c>
      <c r="N58" s="58" t="s">
        <v>36</v>
      </c>
      <c r="O58" s="58" t="s">
        <v>36</v>
      </c>
      <c r="P58" s="64">
        <v>11880000</v>
      </c>
      <c r="Q58" s="64">
        <v>11880000</v>
      </c>
      <c r="R58" s="64">
        <v>11880000</v>
      </c>
      <c r="S58" s="62">
        <f>M58*P58</f>
        <v>11880000</v>
      </c>
      <c r="T58" s="62">
        <f>N58*Q58</f>
        <v>11880000</v>
      </c>
      <c r="U58" s="64">
        <v>11880000</v>
      </c>
      <c r="V58" s="56" t="s">
        <v>140</v>
      </c>
      <c r="W58" s="51" t="s">
        <v>141</v>
      </c>
      <c r="X58" s="58" t="s">
        <v>28</v>
      </c>
      <c r="Y58" s="65">
        <v>0</v>
      </c>
      <c r="Z58" s="61" t="s">
        <v>142</v>
      </c>
    </row>
    <row r="59" spans="1:26" s="43" customFormat="1" ht="76.5">
      <c r="A59" s="56">
        <v>24</v>
      </c>
      <c r="B59" s="51" t="s">
        <v>37</v>
      </c>
      <c r="C59" s="52" t="s">
        <v>29</v>
      </c>
      <c r="D59" s="50" t="s">
        <v>143</v>
      </c>
      <c r="E59" s="53" t="s">
        <v>144</v>
      </c>
      <c r="F59" s="66" t="s">
        <v>145</v>
      </c>
      <c r="G59" s="53" t="s">
        <v>144</v>
      </c>
      <c r="H59" s="66" t="s">
        <v>145</v>
      </c>
      <c r="I59" s="53" t="s">
        <v>147</v>
      </c>
      <c r="J59" s="53" t="s">
        <v>146</v>
      </c>
      <c r="K59" s="67" t="s">
        <v>27</v>
      </c>
      <c r="L59" s="50" t="s">
        <v>44</v>
      </c>
      <c r="M59" s="58" t="s">
        <v>36</v>
      </c>
      <c r="N59" s="58" t="s">
        <v>36</v>
      </c>
      <c r="O59" s="58" t="s">
        <v>36</v>
      </c>
      <c r="P59" s="64">
        <v>12085000</v>
      </c>
      <c r="Q59" s="64">
        <v>12085000</v>
      </c>
      <c r="R59" s="64">
        <v>12085000</v>
      </c>
      <c r="S59" s="64">
        <v>12085000</v>
      </c>
      <c r="T59" s="64">
        <v>12085000</v>
      </c>
      <c r="U59" s="64">
        <v>12085000</v>
      </c>
      <c r="V59" s="56" t="s">
        <v>99</v>
      </c>
      <c r="W59" s="57" t="s">
        <v>88</v>
      </c>
      <c r="X59" s="58" t="s">
        <v>28</v>
      </c>
      <c r="Y59" s="59">
        <v>0</v>
      </c>
      <c r="Z59" s="61" t="s">
        <v>148</v>
      </c>
    </row>
    <row r="60" spans="1:26" s="43" customFormat="1" ht="38.25">
      <c r="A60" s="56">
        <v>25</v>
      </c>
      <c r="B60" s="51" t="s">
        <v>37</v>
      </c>
      <c r="C60" s="52" t="s">
        <v>29</v>
      </c>
      <c r="D60" s="50" t="s">
        <v>71</v>
      </c>
      <c r="E60" s="53" t="s">
        <v>72</v>
      </c>
      <c r="F60" s="53" t="s">
        <v>73</v>
      </c>
      <c r="G60" s="53" t="s">
        <v>72</v>
      </c>
      <c r="H60" s="53" t="s">
        <v>73</v>
      </c>
      <c r="I60" s="53" t="s">
        <v>153</v>
      </c>
      <c r="J60" s="53" t="s">
        <v>152</v>
      </c>
      <c r="K60" s="69" t="s">
        <v>43</v>
      </c>
      <c r="L60" s="73" t="s">
        <v>44</v>
      </c>
      <c r="M60" s="58" t="s">
        <v>36</v>
      </c>
      <c r="N60" s="58" t="s">
        <v>36</v>
      </c>
      <c r="O60" s="58" t="s">
        <v>36</v>
      </c>
      <c r="P60" s="76">
        <v>21275000</v>
      </c>
      <c r="Q60" s="76">
        <v>21275000</v>
      </c>
      <c r="R60" s="76">
        <v>21275000</v>
      </c>
      <c r="S60" s="62">
        <f t="shared" ref="S60:S61" si="6">M60*P60</f>
        <v>21275000</v>
      </c>
      <c r="T60" s="62">
        <f t="shared" ref="T60:T61" si="7">N60*Q60</f>
        <v>21275000</v>
      </c>
      <c r="U60" s="62">
        <f t="shared" ref="U60:U61" si="8">O60*R60</f>
        <v>21275000</v>
      </c>
      <c r="V60" s="72" t="s">
        <v>68</v>
      </c>
      <c r="W60" s="50" t="s">
        <v>69</v>
      </c>
      <c r="X60" s="55" t="s">
        <v>28</v>
      </c>
      <c r="Y60" s="59">
        <v>100</v>
      </c>
      <c r="Z60" s="61" t="s">
        <v>70</v>
      </c>
    </row>
    <row r="61" spans="1:26" s="43" customFormat="1" ht="25.5">
      <c r="A61" s="56">
        <v>26</v>
      </c>
      <c r="B61" s="51" t="s">
        <v>37</v>
      </c>
      <c r="C61" s="52" t="s">
        <v>29</v>
      </c>
      <c r="D61" s="63" t="s">
        <v>100</v>
      </c>
      <c r="E61" s="53" t="s">
        <v>95</v>
      </c>
      <c r="F61" s="53" t="s">
        <v>96</v>
      </c>
      <c r="G61" s="53" t="s">
        <v>95</v>
      </c>
      <c r="H61" s="53" t="s">
        <v>96</v>
      </c>
      <c r="I61" s="53" t="s">
        <v>107</v>
      </c>
      <c r="J61" s="53" t="s">
        <v>106</v>
      </c>
      <c r="K61" s="53" t="s">
        <v>43</v>
      </c>
      <c r="L61" s="55" t="s">
        <v>44</v>
      </c>
      <c r="M61" s="79">
        <v>1</v>
      </c>
      <c r="N61" s="58">
        <v>1</v>
      </c>
      <c r="O61" s="58">
        <v>1</v>
      </c>
      <c r="P61" s="64">
        <v>897250.25</v>
      </c>
      <c r="Q61" s="64"/>
      <c r="R61" s="64"/>
      <c r="S61" s="62">
        <f t="shared" si="6"/>
        <v>897250.25</v>
      </c>
      <c r="T61" s="62">
        <f t="shared" si="7"/>
        <v>0</v>
      </c>
      <c r="U61" s="62">
        <f t="shared" si="8"/>
        <v>0</v>
      </c>
      <c r="V61" s="56" t="s">
        <v>163</v>
      </c>
      <c r="W61" s="57" t="s">
        <v>165</v>
      </c>
      <c r="X61" s="55" t="s">
        <v>103</v>
      </c>
      <c r="Y61" s="59">
        <v>0</v>
      </c>
      <c r="Z61" s="61" t="s">
        <v>102</v>
      </c>
    </row>
    <row r="62" spans="1:26" s="43" customFormat="1" ht="36" customHeight="1">
      <c r="A62" s="56">
        <v>27</v>
      </c>
      <c r="B62" s="51" t="s">
        <v>37</v>
      </c>
      <c r="C62" s="52" t="s">
        <v>29</v>
      </c>
      <c r="D62" s="63" t="s">
        <v>172</v>
      </c>
      <c r="E62" s="53" t="s">
        <v>173</v>
      </c>
      <c r="F62" s="53" t="s">
        <v>173</v>
      </c>
      <c r="G62" s="53" t="s">
        <v>173</v>
      </c>
      <c r="H62" s="53" t="s">
        <v>173</v>
      </c>
      <c r="I62" s="53" t="s">
        <v>173</v>
      </c>
      <c r="J62" s="53" t="s">
        <v>173</v>
      </c>
      <c r="K62" s="53" t="s">
        <v>43</v>
      </c>
      <c r="L62" s="55" t="s">
        <v>44</v>
      </c>
      <c r="M62" s="79"/>
      <c r="N62" s="58" t="s">
        <v>36</v>
      </c>
      <c r="O62" s="58" t="s">
        <v>36</v>
      </c>
      <c r="P62" s="64"/>
      <c r="Q62" s="64"/>
      <c r="R62" s="64"/>
      <c r="S62" s="62"/>
      <c r="T62" s="62">
        <v>399000</v>
      </c>
      <c r="U62" s="62">
        <v>399000</v>
      </c>
      <c r="V62" s="56"/>
      <c r="W62" s="57" t="s">
        <v>174</v>
      </c>
      <c r="X62" s="55" t="s">
        <v>111</v>
      </c>
      <c r="Y62" s="79">
        <v>0</v>
      </c>
      <c r="Z62" s="61" t="s">
        <v>175</v>
      </c>
    </row>
    <row r="63" spans="1:26" s="43" customFormat="1" ht="13.5" thickBot="1">
      <c r="A63" s="34"/>
      <c r="B63" s="36"/>
      <c r="C63" s="34"/>
      <c r="D63" s="37"/>
      <c r="E63" s="37"/>
      <c r="F63" s="37"/>
      <c r="G63" s="37"/>
      <c r="H63" s="37"/>
      <c r="I63" s="37"/>
      <c r="J63" s="37"/>
      <c r="K63" s="37"/>
      <c r="L63" s="38"/>
      <c r="M63" s="39"/>
      <c r="N63" s="44"/>
      <c r="O63" s="44"/>
      <c r="P63" s="45"/>
      <c r="Q63" s="40"/>
      <c r="R63" s="40"/>
      <c r="S63" s="46">
        <f>SUM(S36:S62)</f>
        <v>951754543.7157141</v>
      </c>
      <c r="T63" s="46">
        <f>SUM(T36:T62)</f>
        <v>946814489.71571422</v>
      </c>
      <c r="U63" s="46">
        <f>SUM(U36:U62)</f>
        <v>949441869.42999995</v>
      </c>
      <c r="V63" s="41"/>
      <c r="W63" s="34"/>
      <c r="X63" s="42"/>
      <c r="Y63" s="48"/>
      <c r="Z63" s="49"/>
    </row>
    <row r="64" spans="1:2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8"/>
      <c r="U64" s="28"/>
      <c r="V64" s="29"/>
      <c r="W64" s="23"/>
      <c r="X64" s="1"/>
      <c r="Y64" s="29"/>
    </row>
    <row r="65" spans="2:21">
      <c r="B65" s="6" t="s">
        <v>46</v>
      </c>
      <c r="T65" s="30"/>
      <c r="U65" s="30"/>
    </row>
    <row r="67" spans="2:21">
      <c r="T67" s="4"/>
      <c r="U67" s="4"/>
    </row>
    <row r="92" spans="7:7">
      <c r="G92" s="31"/>
    </row>
  </sheetData>
  <autoFilter ref="V1:X92"/>
  <mergeCells count="29">
    <mergeCell ref="Z34:Z35"/>
    <mergeCell ref="Y34:Y35"/>
    <mergeCell ref="K34:K35"/>
    <mergeCell ref="L34:L35"/>
    <mergeCell ref="V34:V35"/>
    <mergeCell ref="W34:W35"/>
    <mergeCell ref="X34:X35"/>
    <mergeCell ref="M34:O34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A6:C6"/>
    <mergeCell ref="D6:E6"/>
    <mergeCell ref="A7:C7"/>
    <mergeCell ref="D7:E7"/>
    <mergeCell ref="A8:C8"/>
    <mergeCell ref="D8:E8"/>
    <mergeCell ref="P33:R33"/>
    <mergeCell ref="P34:R34"/>
    <mergeCell ref="S33:U33"/>
    <mergeCell ref="S34:U34"/>
    <mergeCell ref="M33:O3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Асет Сагындыкович Сагындыков</cp:lastModifiedBy>
  <cp:lastPrinted>2016-07-25T12:40:03Z</cp:lastPrinted>
  <dcterms:created xsi:type="dcterms:W3CDTF">2014-10-09T05:35:23Z</dcterms:created>
  <dcterms:modified xsi:type="dcterms:W3CDTF">2020-02-25T11:22:25Z</dcterms:modified>
</cp:coreProperties>
</file>